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 defaultThemeVersion="124226"/>
  <bookViews>
    <workbookView xWindow="240" yWindow="105" windowWidth="14805" windowHeight="8010"/>
  </bookViews>
  <sheets>
    <sheet name="1.10.2020" sheetId="4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L8" i="4"/>
  <c r="C8"/>
  <c r="G8" l="1"/>
  <c r="H8" l="1"/>
  <c r="F8" l="1"/>
  <c r="E8"/>
  <c r="D8"/>
  <c r="J8" l="1"/>
  <c r="I8" l="1"/>
  <c r="R8" s="1"/>
</calcChain>
</file>

<file path=xl/sharedStrings.xml><?xml version="1.0" encoding="utf-8"?>
<sst xmlns="http://schemas.openxmlformats.org/spreadsheetml/2006/main" count="22" uniqueCount="22">
  <si>
    <t>Наименование</t>
  </si>
  <si>
    <t>№</t>
  </si>
  <si>
    <t xml:space="preserve">ФЗП за год </t>
  </si>
  <si>
    <t xml:space="preserve">Налоги </t>
  </si>
  <si>
    <t xml:space="preserve">содержание школ </t>
  </si>
  <si>
    <t>эл/энергия</t>
  </si>
  <si>
    <t>услуги связи</t>
  </si>
  <si>
    <t>вода канализ</t>
  </si>
  <si>
    <t xml:space="preserve">Общие затраты школ </t>
  </si>
  <si>
    <t>Абайская средняя школа</t>
  </si>
  <si>
    <t>отоплен за отопительый сезон</t>
  </si>
  <si>
    <t xml:space="preserve">Содержание школ за 2019 год </t>
  </si>
  <si>
    <t>учебники</t>
  </si>
  <si>
    <t>налоги</t>
  </si>
  <si>
    <t>Коомунальные расходы</t>
  </si>
  <si>
    <t>приобретения</t>
  </si>
  <si>
    <t>в месяц отоп</t>
  </si>
  <si>
    <t>в месяц  МБ+РБ</t>
  </si>
  <si>
    <t>111  год</t>
  </si>
  <si>
    <t>з/пл  за год</t>
  </si>
  <si>
    <t>Сводная информация для портала   открытые бюджеты</t>
  </si>
  <si>
    <t xml:space="preserve">данные берутся с накладных  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</si>
</sst>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[$-419]General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color rgb="FF000000"/>
      <name val="Tahoma"/>
      <family val="2"/>
      <charset val="204"/>
    </font>
    <font>
      <sz val="12"/>
      <color rgb="FFFF0000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5" fontId="5" fillId="0" borderId="0" applyBorder="0" applyProtection="0"/>
  </cellStyleXfs>
  <cellXfs count="66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/>
    </xf>
    <xf numFmtId="0" fontId="4" fillId="0" borderId="0" xfId="0" applyFont="1"/>
    <xf numFmtId="3" fontId="4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165" fontId="6" fillId="0" borderId="1" xfId="1" applyFont="1" applyFill="1" applyBorder="1" applyAlignment="1">
      <alignment horizontal="center" vertical="center" wrapText="1"/>
    </xf>
    <xf numFmtId="3" fontId="0" fillId="2" borderId="2" xfId="0" applyNumberForma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3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0" fontId="8" fillId="0" borderId="0" xfId="0" applyFont="1"/>
    <xf numFmtId="3" fontId="8" fillId="2" borderId="0" xfId="0" applyNumberFormat="1" applyFont="1" applyFill="1" applyAlignment="1">
      <alignment horizontal="center"/>
    </xf>
    <xf numFmtId="0" fontId="3" fillId="0" borderId="0" xfId="0" applyFont="1"/>
    <xf numFmtId="3" fontId="3" fillId="2" borderId="0" xfId="0" applyNumberFormat="1" applyFont="1" applyFill="1" applyAlignment="1">
      <alignment horizontal="center"/>
    </xf>
    <xf numFmtId="165" fontId="7" fillId="0" borderId="3" xfId="1" applyFont="1" applyFill="1" applyBorder="1" applyAlignment="1">
      <alignment vertical="top" wrapText="1"/>
    </xf>
    <xf numFmtId="4" fontId="7" fillId="0" borderId="1" xfId="1" applyNumberFormat="1" applyFont="1" applyFill="1" applyBorder="1" applyAlignment="1">
      <alignment vertical="top" wrapText="1"/>
    </xf>
    <xf numFmtId="164" fontId="7" fillId="0" borderId="1" xfId="1" applyNumberFormat="1" applyFont="1" applyFill="1" applyBorder="1" applyAlignment="1">
      <alignment vertical="top" wrapText="1"/>
    </xf>
    <xf numFmtId="164" fontId="8" fillId="0" borderId="0" xfId="0" applyNumberFormat="1" applyFont="1"/>
    <xf numFmtId="164" fontId="3" fillId="0" borderId="0" xfId="0" applyNumberFormat="1" applyFont="1"/>
    <xf numFmtId="0" fontId="3" fillId="0" borderId="0" xfId="0" applyFont="1" applyBorder="1" applyAlignment="1">
      <alignment horizontal="center"/>
    </xf>
    <xf numFmtId="3" fontId="0" fillId="3" borderId="0" xfId="0" applyNumberFormat="1" applyFill="1" applyAlignment="1">
      <alignment horizontal="center" vertical="center" wrapText="1"/>
    </xf>
    <xf numFmtId="49" fontId="0" fillId="3" borderId="0" xfId="0" applyNumberFormat="1" applyFill="1" applyAlignment="1">
      <alignment horizontal="center" vertical="center" wrapText="1"/>
    </xf>
    <xf numFmtId="3" fontId="0" fillId="3" borderId="1" xfId="0" applyNumberFormat="1" applyFill="1" applyBorder="1" applyAlignment="1">
      <alignment horizontal="center" vertical="center" wrapText="1"/>
    </xf>
    <xf numFmtId="3" fontId="2" fillId="3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3" borderId="2" xfId="0" applyFill="1" applyBorder="1" applyAlignment="1">
      <alignment horizontal="center"/>
    </xf>
    <xf numFmtId="3" fontId="0" fillId="3" borderId="3" xfId="0" applyNumberForma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6" xfId="0" applyFont="1" applyBorder="1" applyAlignment="1">
      <alignment horizontal="center"/>
    </xf>
    <xf numFmtId="164" fontId="3" fillId="0" borderId="6" xfId="0" applyNumberFormat="1" applyFont="1" applyBorder="1" applyAlignment="1">
      <alignment horizontal="center"/>
    </xf>
    <xf numFmtId="3" fontId="3" fillId="2" borderId="6" xfId="0" applyNumberFormat="1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3" fontId="0" fillId="3" borderId="6" xfId="0" applyNumberForma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3" fontId="3" fillId="2" borderId="0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3" fontId="0" fillId="3" borderId="0" xfId="0" applyNumberFormat="1" applyFill="1" applyBorder="1" applyAlignment="1">
      <alignment horizontal="center" vertical="center" wrapText="1"/>
    </xf>
    <xf numFmtId="3" fontId="3" fillId="4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9" fillId="2" borderId="6" xfId="0" applyFont="1" applyFill="1" applyBorder="1" applyAlignment="1">
      <alignment horizontal="center" vertical="top" wrapText="1"/>
    </xf>
    <xf numFmtId="0" fontId="9" fillId="2" borderId="8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3" fillId="0" borderId="4" xfId="0" applyFont="1" applyBorder="1" applyAlignment="1">
      <alignment horizontal="center"/>
    </xf>
    <xf numFmtId="3" fontId="3" fillId="2" borderId="6" xfId="0" applyNumberFormat="1" applyFont="1" applyFill="1" applyBorder="1" applyAlignment="1">
      <alignment horizontal="center" vertical="center" wrapText="1"/>
    </xf>
    <xf numFmtId="3" fontId="3" fillId="2" borderId="7" xfId="0" applyNumberFormat="1" applyFont="1" applyFill="1" applyBorder="1" applyAlignment="1">
      <alignment horizontal="center" vertical="center" wrapText="1"/>
    </xf>
    <xf numFmtId="3" fontId="3" fillId="2" borderId="8" xfId="0" applyNumberFormat="1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89;&#1082;&#1072;&#1095;&#1072;&#1085;&#1085;&#1099;&#1081;%20&#1084;&#1072;&#1090;&#1077;&#1088;&#1080;&#1072;&#1083;\&#1064;&#1058;&#1040;&#1058;%201.09.2020%20&#8212;%20&#1089;%20&#1076;&#1077;&#1078;%20&#1082;&#1083;&#1072;&#1089;&#1089;&#1072;&#1084;&#108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расчет пед.асистент"/>
      <sheetName val="библиот"/>
      <sheetName val="Абай"/>
      <sheetName val="1.09 Айдабул"/>
      <sheetName val="1.09 Акколь"/>
      <sheetName val="1.09 Акадыр"/>
      <sheetName val="1.09.Алексеевка"/>
      <sheetName val="Викторовка 1.09"/>
      <sheetName val="Березн"/>
      <sheetName val="Бирл "/>
      <sheetName val="1.09. Еленовка"/>
      <sheetName val="Дол"/>
      <sheetName val="ЗСШ№1"/>
      <sheetName val="ЗКСШ"/>
      <sheetName val="ЗСШ №2"/>
      <sheetName val="1.09 Исаковка"/>
      <sheetName val="Иглик"/>
      <sheetName val="К-тан"/>
      <sheetName val="К-сая"/>
      <sheetName val="Троицк"/>
      <sheetName val=" Молодеж"/>
      <sheetName val="Ортагаш"/>
      <sheetName val="Раздольное"/>
      <sheetName val="1.09 Приречное"/>
      <sheetName val="Ортак"/>
      <sheetName val="Сейф "/>
      <sheetName val="Куропат"/>
      <sheetName val="Садовое"/>
      <sheetName val="Чаглинская СШ"/>
      <sheetName val="1.09 Симфер"/>
      <sheetName val="Азат 1"/>
      <sheetName val="А.Айдарлы"/>
      <sheetName val="Акан"/>
      <sheetName val="Барат"/>
      <sheetName val="Байт"/>
      <sheetName val="Булак НШ "/>
      <sheetName val="Гранит"/>
      <sheetName val="Зареч"/>
      <sheetName val="Донг"/>
      <sheetName val="Жолд"/>
      <sheetName val="Жылымд"/>
      <sheetName val="Караб"/>
      <sheetName val="Казахстан"/>
      <sheetName val="1.09 Кр.Кордон"/>
      <sheetName val="Карлык"/>
      <sheetName val="Кост"/>
      <sheetName val="Кошкарбай"/>
      <sheetName val="1.09 Чаглинская ОШ "/>
      <sheetName val="Кенеткуль"/>
      <sheetName val="Коктер"/>
      <sheetName val="К-егис"/>
      <sheetName val="Васильковка"/>
      <sheetName val="1.09. Мало-тюкты"/>
      <sheetName val=".Первом"/>
      <sheetName val="Пухальск"/>
      <sheetName val="Красиловка "/>
      <sheetName val="Богенб"/>
      <sheetName val="Уялы"/>
      <sheetName val="Карсак"/>
      <sheetName val="Караузек"/>
      <sheetName val="Ивановка"/>
      <sheetName val="Жанаул"/>
      <sheetName val="Павл"/>
      <sheetName val="уголки"/>
      <sheetName val="Карагай"/>
      <sheetName val="СВОД"/>
      <sheetName val="штат.ед"/>
      <sheetName val="по програме"/>
      <sheetName val="психологи"/>
      <sheetName val="113 по 003 015"/>
      <sheetName val="водители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>
        <row r="5">
          <cell r="I5">
            <v>8568146.491744794</v>
          </cell>
        </row>
      </sheetData>
      <sheetData sheetId="66"/>
      <sheetData sheetId="67"/>
      <sheetData sheetId="68"/>
      <sheetData sheetId="69"/>
      <sheetData sheetId="70"/>
      <sheetData sheetId="7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R15"/>
  <sheetViews>
    <sheetView tabSelected="1" topLeftCell="A4" workbookViewId="0">
      <pane xSplit="6" ySplit="4" topLeftCell="G8" activePane="bottomRight" state="frozen"/>
      <selection activeCell="A4" sqref="A4"/>
      <selection pane="topRight" activeCell="G4" sqref="G4"/>
      <selection pane="bottomLeft" activeCell="A7" sqref="A7"/>
      <selection pane="bottomRight" activeCell="I12" sqref="I12"/>
    </sheetView>
  </sheetViews>
  <sheetFormatPr defaultRowHeight="15"/>
  <cols>
    <col min="1" max="1" width="4.5703125" customWidth="1"/>
    <col min="2" max="2" width="34.42578125" customWidth="1"/>
    <col min="3" max="3" width="15.7109375" customWidth="1"/>
    <col min="4" max="4" width="12.7109375" style="1" customWidth="1"/>
    <col min="5" max="5" width="12.85546875" style="1" customWidth="1"/>
    <col min="6" max="6" width="11.7109375" style="1" hidden="1" customWidth="1"/>
    <col min="7" max="7" width="20.5703125" style="12" customWidth="1"/>
    <col min="8" max="8" width="13.7109375" style="12" customWidth="1"/>
    <col min="9" max="9" width="13.140625" style="12" customWidth="1"/>
    <col min="10" max="10" width="14.42578125" style="12" customWidth="1"/>
    <col min="11" max="12" width="15" style="12" customWidth="1"/>
    <col min="13" max="13" width="12.140625" style="13" customWidth="1"/>
    <col min="14" max="14" width="12.28515625" style="13" customWidth="1"/>
    <col min="15" max="15" width="12.28515625" style="2" customWidth="1"/>
    <col min="16" max="16" width="14.28515625" style="2" customWidth="1"/>
    <col min="17" max="17" width="14.5703125" style="2" customWidth="1"/>
    <col min="18" max="18" width="17.85546875" style="24" customWidth="1"/>
  </cols>
  <sheetData>
    <row r="1" spans="1:18" ht="15.75">
      <c r="A1" s="3"/>
      <c r="B1" s="56" t="s">
        <v>11</v>
      </c>
      <c r="C1" s="56"/>
      <c r="D1" s="56"/>
      <c r="E1" s="56"/>
      <c r="F1" s="56"/>
      <c r="G1" s="56"/>
      <c r="H1" s="56"/>
      <c r="I1" s="56"/>
      <c r="J1" s="56"/>
      <c r="K1" s="4"/>
      <c r="L1" s="4"/>
      <c r="M1" s="5"/>
      <c r="N1" s="5"/>
      <c r="O1" s="28"/>
      <c r="P1" s="28"/>
      <c r="Q1" s="29"/>
    </row>
    <row r="2" spans="1:18"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23"/>
      <c r="Q2" s="23"/>
      <c r="R2" s="25"/>
    </row>
    <row r="3" spans="1:18">
      <c r="A3" s="34" t="s">
        <v>1</v>
      </c>
      <c r="B3" s="35" t="s">
        <v>0</v>
      </c>
      <c r="C3" s="35"/>
      <c r="D3" s="36"/>
      <c r="E3" s="36"/>
      <c r="F3" s="36"/>
      <c r="G3" s="37" t="s">
        <v>2</v>
      </c>
      <c r="H3" s="58" t="s">
        <v>3</v>
      </c>
      <c r="I3" s="59"/>
      <c r="J3" s="60"/>
      <c r="K3" s="61" t="s">
        <v>4</v>
      </c>
      <c r="L3" s="62"/>
      <c r="M3" s="62"/>
      <c r="N3" s="62"/>
      <c r="O3" s="63"/>
      <c r="P3" s="38"/>
      <c r="Q3" s="38"/>
      <c r="R3" s="39"/>
    </row>
    <row r="4" spans="1:18">
      <c r="A4" s="40"/>
      <c r="B4" s="53" t="s">
        <v>20</v>
      </c>
      <c r="C4" s="53"/>
      <c r="D4" s="53"/>
      <c r="E4" s="53"/>
      <c r="F4" s="53"/>
      <c r="G4" s="53"/>
      <c r="H4" s="53"/>
      <c r="I4" s="53"/>
      <c r="J4" s="42"/>
      <c r="K4" s="43"/>
      <c r="L4" s="43"/>
      <c r="M4" s="43"/>
      <c r="N4" s="43"/>
      <c r="O4" s="43"/>
      <c r="P4" s="43"/>
      <c r="Q4" s="43"/>
      <c r="R4" s="44"/>
    </row>
    <row r="5" spans="1:18">
      <c r="A5" s="40"/>
      <c r="B5" s="23"/>
      <c r="C5" s="23"/>
      <c r="D5" s="41"/>
      <c r="E5" s="41"/>
      <c r="F5" s="41"/>
      <c r="G5" s="42"/>
      <c r="H5" s="42"/>
      <c r="I5" s="42"/>
      <c r="J5" s="42"/>
      <c r="K5" s="43"/>
      <c r="L5" s="43"/>
      <c r="M5" s="43"/>
      <c r="N5" s="43"/>
      <c r="O5" s="43"/>
      <c r="P5" s="43"/>
      <c r="Q5" s="43"/>
      <c r="R5" s="44"/>
    </row>
    <row r="6" spans="1:18" ht="30" customHeight="1">
      <c r="A6" s="6"/>
      <c r="B6" s="7"/>
      <c r="C6" s="33">
        <v>44105</v>
      </c>
      <c r="D6" s="65" t="s">
        <v>17</v>
      </c>
      <c r="E6" s="65"/>
      <c r="F6" s="65"/>
      <c r="G6" s="45" t="s">
        <v>19</v>
      </c>
      <c r="H6" s="64" t="s">
        <v>13</v>
      </c>
      <c r="I6" s="64"/>
      <c r="J6" s="64"/>
      <c r="K6" s="52" t="s">
        <v>14</v>
      </c>
      <c r="L6" s="52"/>
      <c r="M6" s="52"/>
      <c r="N6" s="52"/>
      <c r="O6" s="52"/>
      <c r="P6" s="46"/>
      <c r="Q6" s="52" t="s">
        <v>15</v>
      </c>
      <c r="R6" s="26"/>
    </row>
    <row r="7" spans="1:18" ht="45">
      <c r="A7" s="6"/>
      <c r="B7" s="7"/>
      <c r="C7" s="7">
        <v>111</v>
      </c>
      <c r="D7" s="32">
        <v>121</v>
      </c>
      <c r="E7" s="32">
        <v>122</v>
      </c>
      <c r="F7" s="32">
        <v>124</v>
      </c>
      <c r="G7" s="45" t="s">
        <v>18</v>
      </c>
      <c r="H7" s="47">
        <v>121</v>
      </c>
      <c r="I7" s="47">
        <v>122</v>
      </c>
      <c r="J7" s="47">
        <v>124</v>
      </c>
      <c r="K7" s="47" t="s">
        <v>10</v>
      </c>
      <c r="L7" s="47" t="s">
        <v>16</v>
      </c>
      <c r="M7" s="48" t="s">
        <v>5</v>
      </c>
      <c r="N7" s="49" t="s">
        <v>6</v>
      </c>
      <c r="O7" s="50" t="s">
        <v>7</v>
      </c>
      <c r="P7" s="51" t="s">
        <v>12</v>
      </c>
      <c r="Q7" s="52"/>
      <c r="R7" s="27" t="s">
        <v>8</v>
      </c>
    </row>
    <row r="8" spans="1:18" ht="15.75">
      <c r="A8" s="8">
        <v>1</v>
      </c>
      <c r="B8" s="18" t="s">
        <v>9</v>
      </c>
      <c r="C8" s="19">
        <f>[1]СВОД!$I$5/1000</f>
        <v>8568.1464917447938</v>
      </c>
      <c r="D8" s="20">
        <f>(C8-C8*10%)*6%</f>
        <v>462.67991055421885</v>
      </c>
      <c r="E8" s="20">
        <f>(C8-C8*10%)*3.5%</f>
        <v>269.89661448996105</v>
      </c>
      <c r="F8" s="20">
        <f>C8*2%</f>
        <v>171.36292983489588</v>
      </c>
      <c r="G8" s="9">
        <f>C8*12</f>
        <v>102817.75790093752</v>
      </c>
      <c r="H8" s="9">
        <f>(G8-G8*10%)*6%</f>
        <v>5552.1589266506253</v>
      </c>
      <c r="I8" s="9">
        <f>(G8-G8*10%)*3.5%</f>
        <v>3238.7593738795317</v>
      </c>
      <c r="J8" s="9">
        <f>G8*2%</f>
        <v>2056.3551580187504</v>
      </c>
      <c r="K8" s="9">
        <v>8629</v>
      </c>
      <c r="L8" s="9">
        <f>K8/7</f>
        <v>1232.7142857142858</v>
      </c>
      <c r="M8" s="30">
        <v>252.95</v>
      </c>
      <c r="N8" s="10">
        <v>172</v>
      </c>
      <c r="O8" s="11">
        <v>50</v>
      </c>
      <c r="P8" s="54" t="s">
        <v>21</v>
      </c>
      <c r="Q8" s="55"/>
      <c r="R8" s="31">
        <f>G8+H8+I8+J8+K8+M8+N8+O8</f>
        <v>122768.98135948641</v>
      </c>
    </row>
    <row r="11" spans="1:18" ht="15.75">
      <c r="B11" s="14"/>
      <c r="C11" s="14"/>
      <c r="D11" s="21"/>
      <c r="E11" s="21"/>
      <c r="F11" s="21"/>
      <c r="G11" s="15"/>
      <c r="H11" s="15"/>
      <c r="I11" s="15"/>
      <c r="J11" s="15"/>
      <c r="K11" s="15"/>
      <c r="L11" s="15"/>
      <c r="M11" s="12"/>
    </row>
    <row r="12" spans="1:18">
      <c r="B12" s="16"/>
      <c r="C12" s="16"/>
      <c r="D12" s="22"/>
      <c r="E12" s="22"/>
      <c r="F12" s="22"/>
      <c r="G12" s="17"/>
      <c r="H12" s="17"/>
      <c r="I12" s="17"/>
      <c r="J12" s="17"/>
      <c r="K12" s="17"/>
      <c r="L12" s="17"/>
    </row>
    <row r="13" spans="1:18">
      <c r="M13" s="12"/>
    </row>
    <row r="14" spans="1:18">
      <c r="M14" s="12"/>
    </row>
    <row r="15" spans="1:18">
      <c r="M15" s="12"/>
    </row>
  </sheetData>
  <mergeCells count="10">
    <mergeCell ref="Q6:Q7"/>
    <mergeCell ref="B4:I4"/>
    <mergeCell ref="P8:Q8"/>
    <mergeCell ref="B1:J1"/>
    <mergeCell ref="B2:O2"/>
    <mergeCell ref="H3:J3"/>
    <mergeCell ref="K3:O3"/>
    <mergeCell ref="H6:J6"/>
    <mergeCell ref="K6:O6"/>
    <mergeCell ref="D6:F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1.10.2020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2020-10-08T03:24:02Z</dcterms:modified>
</cp:coreProperties>
</file>